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DODÁVKY\2. část - IT POMŮCKY\"/>
    </mc:Choice>
  </mc:AlternateContent>
  <bookViews>
    <workbookView xWindow="0" yWindow="0" windowWidth="29010" windowHeight="11670"/>
  </bookViews>
  <sheets>
    <sheet name="Souhrn" sheetId="1" r:id="rId1"/>
    <sheet name="Mendelova" sheetId="2" r:id="rId2"/>
    <sheet name="Dělnická" sheetId="3" r:id="rId3"/>
    <sheet name="Borovského" sheetId="4" r:id="rId4"/>
    <sheet name="U lesa" sheetId="5" r:id="rId5"/>
  </sheets>
  <calcPr calcId="162913"/>
  <extLst>
    <ext uri="GoogleSheetsCustomDataVersion1">
      <go:sheetsCustomData xmlns:go="http://customooxmlschemas.google.com/" r:id="rId9" roundtripDataSignature="AMtx7mjdGhzTyKUJZbufKNLUez/ae5iDFQ=="/>
    </ext>
  </extLst>
</workbook>
</file>

<file path=xl/calcChain.xml><?xml version="1.0" encoding="utf-8"?>
<calcChain xmlns="http://schemas.openxmlformats.org/spreadsheetml/2006/main">
  <c r="D17" i="5" l="1"/>
  <c r="E17" i="5" s="1"/>
  <c r="D16" i="5"/>
  <c r="E16" i="5" s="1"/>
  <c r="D15" i="5"/>
  <c r="E15" i="5" s="1"/>
  <c r="D14" i="5"/>
  <c r="E14" i="5" s="1"/>
  <c r="D13" i="5"/>
  <c r="E13" i="5" s="1"/>
  <c r="D8" i="5"/>
  <c r="E8" i="5" s="1"/>
  <c r="D7" i="5"/>
  <c r="E7" i="5" s="1"/>
  <c r="D6" i="5"/>
  <c r="E6" i="5" s="1"/>
  <c r="D5" i="5"/>
  <c r="E5" i="5" s="1"/>
  <c r="D4" i="5"/>
  <c r="E4" i="5" s="1"/>
  <c r="D16" i="4"/>
  <c r="E16" i="4" s="1"/>
  <c r="D15" i="4"/>
  <c r="E15" i="4" s="1"/>
  <c r="D14" i="4"/>
  <c r="E14" i="4" s="1"/>
  <c r="D13" i="4"/>
  <c r="E13" i="4" s="1"/>
  <c r="D12" i="4"/>
  <c r="D7" i="4"/>
  <c r="E7" i="4" s="1"/>
  <c r="D6" i="4"/>
  <c r="E6" i="4" s="1"/>
  <c r="D5" i="4"/>
  <c r="E5" i="4" s="1"/>
  <c r="D4" i="4"/>
  <c r="E4" i="4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D3" i="3"/>
  <c r="E3" i="3" s="1"/>
  <c r="D10" i="2"/>
  <c r="E10" i="2" s="1"/>
  <c r="D9" i="2"/>
  <c r="E9" i="2" s="1"/>
  <c r="D8" i="2"/>
  <c r="E8" i="2" s="1"/>
  <c r="D7" i="2"/>
  <c r="E7" i="2" s="1"/>
  <c r="D6" i="2"/>
  <c r="E6" i="2" s="1"/>
  <c r="D5" i="2"/>
  <c r="E5" i="2" s="1"/>
  <c r="D4" i="2"/>
  <c r="E4" i="2" s="1"/>
  <c r="D3" i="2"/>
  <c r="E3" i="2" s="1"/>
  <c r="D17" i="4" l="1"/>
  <c r="E12" i="4"/>
  <c r="E17" i="4" s="1"/>
  <c r="E11" i="2"/>
  <c r="D9" i="5"/>
  <c r="D11" i="2"/>
  <c r="B5" i="1" s="1"/>
  <c r="D5" i="1" s="1"/>
  <c r="C5" i="1" s="1"/>
  <c r="E9" i="5"/>
  <c r="E18" i="5"/>
  <c r="E21" i="5" s="1"/>
  <c r="E10" i="3"/>
  <c r="D8" i="4"/>
  <c r="E8" i="4"/>
  <c r="D18" i="5"/>
  <c r="D10" i="3"/>
  <c r="B3" i="1" s="1"/>
  <c r="D3" i="1" l="1"/>
  <c r="D21" i="5"/>
  <c r="B6" i="1" s="1"/>
  <c r="D6" i="1" s="1"/>
  <c r="C6" i="1" s="1"/>
  <c r="E20" i="4"/>
  <c r="D20" i="4"/>
  <c r="B4" i="1" s="1"/>
  <c r="D4" i="1" s="1"/>
  <c r="C4" i="1" s="1"/>
  <c r="D7" i="1" l="1"/>
  <c r="C3" i="1"/>
  <c r="C7" i="1" s="1"/>
  <c r="B7" i="1"/>
</calcChain>
</file>

<file path=xl/sharedStrings.xml><?xml version="1.0" encoding="utf-8"?>
<sst xmlns="http://schemas.openxmlformats.org/spreadsheetml/2006/main" count="83" uniqueCount="40">
  <si>
    <t>Školy</t>
  </si>
  <si>
    <t>Cena bez DPH</t>
  </si>
  <si>
    <t>DPH</t>
  </si>
  <si>
    <t>Cena vč DPH</t>
  </si>
  <si>
    <t>Dělnická</t>
  </si>
  <si>
    <t>Borovského</t>
  </si>
  <si>
    <t>Mendelova</t>
  </si>
  <si>
    <t>U Lesa</t>
  </si>
  <si>
    <t>ZŠ Mendelova</t>
  </si>
  <si>
    <t>Položka</t>
  </si>
  <si>
    <t>ks</t>
  </si>
  <si>
    <t>cena bez dph koncová</t>
  </si>
  <si>
    <t>cena celkem bez dph</t>
  </si>
  <si>
    <t>cena celkem s DPH</t>
  </si>
  <si>
    <t>učitelské stanoviště (PC) pro práci s VR</t>
  </si>
  <si>
    <t>žákovské pracoviště (notebook) pro práci s VR</t>
  </si>
  <si>
    <t>Brýle pro virtuální realitu samostatně fungující</t>
  </si>
  <si>
    <t>Nabíjecí skříň pro tablety/NTB</t>
  </si>
  <si>
    <t>3D Scanner</t>
  </si>
  <si>
    <t>VR Software</t>
  </si>
  <si>
    <t>set pro tvorbu panoramatických 360° fotografií</t>
  </si>
  <si>
    <t>ZŠ Dělnická</t>
  </si>
  <si>
    <t>žákovské  stanoviště (notebook) pro práci s VR</t>
  </si>
  <si>
    <t>Přístupový bod</t>
  </si>
  <si>
    <t>ZŠ Borovského</t>
  </si>
  <si>
    <t>Polytechnická Učebna</t>
  </si>
  <si>
    <t>Skříň - 3D Tisk</t>
  </si>
  <si>
    <t xml:space="preserve">Nabíjecí stanice pro tablety, notebook pro 24 zařízení </t>
  </si>
  <si>
    <t>Pomůcky 3D a VR</t>
  </si>
  <si>
    <t>Brýle pro virtuální realitu k počítači</t>
  </si>
  <si>
    <t>SUMA</t>
  </si>
  <si>
    <t>ZŠ u Lesa</t>
  </si>
  <si>
    <t>3D tiskárna</t>
  </si>
  <si>
    <t xml:space="preserve">Začátečnický balíček pro 3D tisk a 3D scanování vč. metodiky </t>
  </si>
  <si>
    <t>Nabíjecí stanice pro tablety, notebook pro min.22 zařízení</t>
  </si>
  <si>
    <t>Výukový SW program pro VR vč. modulů cílené na klíčové kompetence IROP (minimálně na 5 let pořízní licence)</t>
  </si>
  <si>
    <t>Notebook pro práci s VR (žákovský)</t>
  </si>
  <si>
    <t>Interaktivní tabule</t>
  </si>
  <si>
    <t>UČEBNY VIRTUÁLNÍ REALITY - DODÁVKY - IT POMŮCKY</t>
  </si>
  <si>
    <t>PC pro práci s VR (učitelský)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</si>
</sst>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Kč-405]_-;\-* #,##0.00\ [$Kč-405]_-;_-* &quot;-&quot;??\ [$Kč-405]_-;_-@"/>
    <numFmt numFmtId="165" formatCode="_-* #,##0\ [$Kč-405]_-;\-* #,##0\ [$Kč-405]_-;_-* &quot;-&quot;??\ [$Kč-405]_-;_-@"/>
    <numFmt numFmtId="166" formatCode="#,##0.00&quot; Kč&quot;"/>
  </numFmts>
  <fonts count="11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Verdana"/>
    </font>
    <font>
      <sz val="11"/>
      <name val="Calibri"/>
    </font>
    <font>
      <b/>
      <sz val="10"/>
      <color theme="1"/>
      <name val="Verdana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BE4D5"/>
        <bgColor rgb="FFFBE4D5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2" borderId="1" xfId="0" applyFont="1" applyFill="1" applyBorder="1"/>
    <xf numFmtId="0" fontId="3" fillId="0" borderId="0" xfId="0" applyFont="1"/>
    <xf numFmtId="0" fontId="3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/>
    <xf numFmtId="0" fontId="3" fillId="4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16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Protection="1"/>
    <xf numFmtId="0" fontId="2" fillId="0" borderId="2" xfId="0" applyFont="1" applyBorder="1" applyProtection="1"/>
    <xf numFmtId="164" fontId="2" fillId="0" borderId="2" xfId="0" applyNumberFormat="1" applyFont="1" applyBorder="1" applyProtection="1"/>
    <xf numFmtId="0" fontId="2" fillId="0" borderId="1" xfId="0" applyFont="1" applyBorder="1" applyProtection="1"/>
    <xf numFmtId="164" fontId="2" fillId="0" borderId="1" xfId="0" applyNumberFormat="1" applyFont="1" applyBorder="1" applyProtection="1"/>
    <xf numFmtId="164" fontId="2" fillId="0" borderId="3" xfId="0" applyNumberFormat="1" applyFont="1" applyBorder="1" applyProtection="1"/>
    <xf numFmtId="0" fontId="0" fillId="0" borderId="0" xfId="0" applyFont="1" applyAlignment="1" applyProtection="1"/>
    <xf numFmtId="164" fontId="1" fillId="2" borderId="1" xfId="0" applyNumberFormat="1" applyFont="1" applyFill="1" applyBorder="1" applyProtection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Alignment="1"/>
    <xf numFmtId="0" fontId="8" fillId="3" borderId="4" xfId="0" applyFont="1" applyFill="1" applyBorder="1" applyAlignment="1">
      <alignment horizontal="center" wrapText="1"/>
    </xf>
    <xf numFmtId="0" fontId="7" fillId="0" borderId="5" xfId="0" applyFont="1" applyBorder="1"/>
    <xf numFmtId="0" fontId="7" fillId="0" borderId="6" xfId="0" applyFont="1" applyBorder="1"/>
    <xf numFmtId="0" fontId="6" fillId="3" borderId="4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3" fillId="3" borderId="4" xfId="0" applyFont="1" applyFill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3" fillId="0" borderId="0" xfId="0" applyFo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F2CB"/>
  </sheetPr>
  <dimension ref="A1:D1001"/>
  <sheetViews>
    <sheetView tabSelected="1" workbookViewId="0">
      <selection activeCell="E17" sqref="E17"/>
    </sheetView>
  </sheetViews>
  <sheetFormatPr defaultColWidth="14.42578125" defaultRowHeight="15" customHeight="1" x14ac:dyDescent="0.25"/>
  <cols>
    <col min="1" max="1" width="11.42578125" customWidth="1"/>
    <col min="2" max="2" width="16.42578125" customWidth="1"/>
    <col min="3" max="3" width="15.42578125" customWidth="1"/>
    <col min="4" max="4" width="16.42578125" customWidth="1"/>
    <col min="5" max="26" width="8.7109375" customWidth="1"/>
  </cols>
  <sheetData>
    <row r="1" spans="1:4" ht="15" customHeight="1" x14ac:dyDescent="0.25">
      <c r="A1" s="32" t="s">
        <v>38</v>
      </c>
    </row>
    <row r="2" spans="1:4" x14ac:dyDescent="0.25">
      <c r="A2" s="18" t="s">
        <v>0</v>
      </c>
      <c r="B2" s="18" t="s">
        <v>1</v>
      </c>
      <c r="C2" s="18" t="s">
        <v>2</v>
      </c>
      <c r="D2" s="18" t="s">
        <v>3</v>
      </c>
    </row>
    <row r="3" spans="1:4" x14ac:dyDescent="0.25">
      <c r="A3" s="19" t="s">
        <v>4</v>
      </c>
      <c r="B3" s="20">
        <f>Dělnická!D10</f>
        <v>0</v>
      </c>
      <c r="C3" s="20">
        <f t="shared" ref="C3:C6" si="0">D3-B3</f>
        <v>0</v>
      </c>
      <c r="D3" s="20">
        <f t="shared" ref="D3:D6" si="1">B3*1.21</f>
        <v>0</v>
      </c>
    </row>
    <row r="4" spans="1:4" x14ac:dyDescent="0.25">
      <c r="A4" s="21" t="s">
        <v>5</v>
      </c>
      <c r="B4" s="22">
        <f>Borovského!D20</f>
        <v>0</v>
      </c>
      <c r="C4" s="22">
        <f t="shared" si="0"/>
        <v>0</v>
      </c>
      <c r="D4" s="22">
        <f t="shared" si="1"/>
        <v>0</v>
      </c>
    </row>
    <row r="5" spans="1:4" x14ac:dyDescent="0.25">
      <c r="A5" s="21" t="s">
        <v>6</v>
      </c>
      <c r="B5" s="22">
        <f>Mendelova!D11</f>
        <v>0</v>
      </c>
      <c r="C5" s="22">
        <f t="shared" si="0"/>
        <v>0</v>
      </c>
      <c r="D5" s="22">
        <f t="shared" si="1"/>
        <v>0</v>
      </c>
    </row>
    <row r="6" spans="1:4" x14ac:dyDescent="0.25">
      <c r="A6" s="21" t="s">
        <v>7</v>
      </c>
      <c r="B6" s="23">
        <f>'U lesa'!D21</f>
        <v>0</v>
      </c>
      <c r="C6" s="23">
        <f t="shared" si="0"/>
        <v>0</v>
      </c>
      <c r="D6" s="23">
        <f t="shared" si="1"/>
        <v>0</v>
      </c>
    </row>
    <row r="7" spans="1:4" x14ac:dyDescent="0.25">
      <c r="A7" s="24"/>
      <c r="B7" s="25">
        <f t="shared" ref="B7:D7" si="2">SUM(B3:B6)</f>
        <v>0</v>
      </c>
      <c r="C7" s="25">
        <f t="shared" si="2"/>
        <v>0</v>
      </c>
      <c r="D7" s="25">
        <f t="shared" si="2"/>
        <v>0</v>
      </c>
    </row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sheetProtection algorithmName="SHA-512" hashValue="F1CvjGZAEQRdivOZHow2ATLf09iD7XVToOekmAT9ep78McrF3iuWjXTT0q6hdVpB7tvvi6zGgDbyDJ3RyTZoLA==" saltValue="3KfJdRMgoAtmdy4N35YgXg==" spinCount="100000" sheet="1" objects="1" scenarios="1" selectLockedCells="1"/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Y999"/>
  <sheetViews>
    <sheetView workbookViewId="0">
      <selection activeCell="C9" sqref="C9"/>
    </sheetView>
  </sheetViews>
  <sheetFormatPr defaultColWidth="14.42578125" defaultRowHeight="15" customHeight="1" x14ac:dyDescent="0.25"/>
  <cols>
    <col min="1" max="1" width="48.85546875" customWidth="1"/>
    <col min="2" max="2" width="4.7109375" customWidth="1"/>
    <col min="3" max="3" width="21.140625" customWidth="1"/>
    <col min="4" max="4" width="20.28515625" customWidth="1"/>
    <col min="5" max="5" width="18.85546875" customWidth="1"/>
    <col min="6" max="25" width="8.7109375" customWidth="1"/>
  </cols>
  <sheetData>
    <row r="1" spans="1:25" ht="12.75" customHeight="1" x14ac:dyDescent="0.25">
      <c r="A1" s="33" t="s">
        <v>8</v>
      </c>
      <c r="B1" s="34"/>
      <c r="C1" s="34"/>
      <c r="D1" s="34"/>
      <c r="E1" s="35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5">
      <c r="A2" s="3" t="s">
        <v>9</v>
      </c>
      <c r="B2" s="3" t="s">
        <v>10</v>
      </c>
      <c r="C2" s="4" t="s">
        <v>11</v>
      </c>
      <c r="D2" s="4" t="s">
        <v>12</v>
      </c>
      <c r="E2" s="4" t="s">
        <v>13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2.25" customHeight="1" x14ac:dyDescent="0.25">
      <c r="A3" s="26" t="s">
        <v>14</v>
      </c>
      <c r="B3" s="5">
        <v>1</v>
      </c>
      <c r="C3" s="17">
        <v>0</v>
      </c>
      <c r="D3" s="6">
        <f t="shared" ref="D3:D10" si="0">C3*B3</f>
        <v>0</v>
      </c>
      <c r="E3" s="6">
        <f t="shared" ref="E3:E10" si="1">D3*1.21</f>
        <v>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26" t="s">
        <v>15</v>
      </c>
      <c r="B4" s="5">
        <v>25</v>
      </c>
      <c r="C4" s="17">
        <v>0</v>
      </c>
      <c r="D4" s="6">
        <f t="shared" si="0"/>
        <v>0</v>
      </c>
      <c r="E4" s="6">
        <f t="shared" si="1"/>
        <v>0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5">
      <c r="A5" s="26" t="s">
        <v>16</v>
      </c>
      <c r="B5" s="5">
        <v>26</v>
      </c>
      <c r="C5" s="17">
        <v>0</v>
      </c>
      <c r="D5" s="6">
        <f t="shared" si="0"/>
        <v>0</v>
      </c>
      <c r="E5" s="6">
        <f t="shared" si="1"/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A6" s="27" t="s">
        <v>17</v>
      </c>
      <c r="B6" s="8">
        <v>1</v>
      </c>
      <c r="C6" s="17">
        <v>0</v>
      </c>
      <c r="D6" s="6">
        <f t="shared" si="0"/>
        <v>0</v>
      </c>
      <c r="E6" s="6">
        <f t="shared" si="1"/>
        <v>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57.75" customHeight="1" x14ac:dyDescent="0.25">
      <c r="A7" s="26" t="s">
        <v>18</v>
      </c>
      <c r="B7" s="8">
        <v>1</v>
      </c>
      <c r="C7" s="17">
        <v>0</v>
      </c>
      <c r="D7" s="6">
        <f t="shared" si="0"/>
        <v>0</v>
      </c>
      <c r="E7" s="6">
        <f t="shared" si="1"/>
        <v>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60.75" customHeight="1" x14ac:dyDescent="0.25">
      <c r="A8" s="26" t="s">
        <v>19</v>
      </c>
      <c r="B8" s="8">
        <v>1</v>
      </c>
      <c r="C8" s="17">
        <v>0</v>
      </c>
      <c r="D8" s="6">
        <f t="shared" si="0"/>
        <v>0</v>
      </c>
      <c r="E8" s="6">
        <f t="shared" si="1"/>
        <v>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5">
      <c r="A9" s="30" t="s">
        <v>37</v>
      </c>
      <c r="B9" s="8">
        <v>1</v>
      </c>
      <c r="C9" s="17">
        <v>0</v>
      </c>
      <c r="D9" s="6">
        <f t="shared" si="0"/>
        <v>0</v>
      </c>
      <c r="E9" s="6">
        <f t="shared" si="1"/>
        <v>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5">
      <c r="A10" s="26" t="s">
        <v>20</v>
      </c>
      <c r="B10" s="8">
        <v>1</v>
      </c>
      <c r="C10" s="17">
        <v>0</v>
      </c>
      <c r="D10" s="6">
        <f t="shared" si="0"/>
        <v>0</v>
      </c>
      <c r="E10" s="6">
        <f t="shared" si="1"/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5">
      <c r="A11" s="2"/>
      <c r="B11" s="2"/>
      <c r="C11" s="2"/>
      <c r="D11" s="10">
        <f>SUM(D3:D10)</f>
        <v>0</v>
      </c>
      <c r="E11" s="10">
        <f>SUM(E3:E10)</f>
        <v>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2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2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2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2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2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2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2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2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2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2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2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2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2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2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2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2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2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2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2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2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2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2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2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2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2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2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2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2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2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2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2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2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2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2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2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2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2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2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2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2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2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2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2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2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2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2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2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2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2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2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2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2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2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2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2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2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2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2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2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2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2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2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2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2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2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2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2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2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2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2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2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2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2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2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2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2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2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2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2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2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2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2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2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2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2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2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2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2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2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2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2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2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2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2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2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2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2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2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2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2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2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2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2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2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2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2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2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2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2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2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2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2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2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2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2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2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2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2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2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2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2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2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2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2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2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2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2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2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2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</sheetData>
  <sheetProtection algorithmName="SHA-512" hashValue="PEqFI9y3dr9tcDvknesadAG5c14t9+OLwvAw/foQkA1BKkR/UKiNxCwGcRcwZTyDoWTtInbTDlmDSmdzNfEa8A==" saltValue="RM2rFaN0wQQ0O1HVHI83mA==" spinCount="100000" sheet="1" selectLockedCells="1"/>
  <mergeCells count="1">
    <mergeCell ref="A1:E1"/>
  </mergeCells>
  <pageMargins left="0.78740157499999996" right="0.78740157499999996" top="0.7" bottom="0.7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Y1000"/>
  <sheetViews>
    <sheetView workbookViewId="0">
      <selection activeCell="C6" sqref="C6"/>
    </sheetView>
  </sheetViews>
  <sheetFormatPr defaultColWidth="14.42578125" defaultRowHeight="15" customHeight="1" x14ac:dyDescent="0.25"/>
  <cols>
    <col min="1" max="1" width="51.5703125" customWidth="1"/>
    <col min="2" max="2" width="4.7109375" customWidth="1"/>
    <col min="3" max="3" width="21.140625" customWidth="1"/>
    <col min="4" max="5" width="21.42578125" customWidth="1"/>
    <col min="6" max="25" width="8.7109375" customWidth="1"/>
  </cols>
  <sheetData>
    <row r="1" spans="1:25" ht="15" customHeight="1" x14ac:dyDescent="0.25">
      <c r="A1" s="36" t="s">
        <v>21</v>
      </c>
      <c r="B1" s="34"/>
      <c r="C1" s="34"/>
      <c r="D1" s="34"/>
      <c r="E1" s="35"/>
    </row>
    <row r="2" spans="1:25" ht="12.75" customHeight="1" x14ac:dyDescent="0.25">
      <c r="A2" s="3" t="s">
        <v>9</v>
      </c>
      <c r="B2" s="3" t="s">
        <v>10</v>
      </c>
      <c r="C2" s="4" t="s">
        <v>11</v>
      </c>
      <c r="D2" s="4" t="s">
        <v>12</v>
      </c>
      <c r="E2" s="4" t="s">
        <v>13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9.5" customHeight="1" x14ac:dyDescent="0.25">
      <c r="A3" s="28" t="s">
        <v>16</v>
      </c>
      <c r="B3" s="5">
        <v>31</v>
      </c>
      <c r="C3" s="17">
        <v>0</v>
      </c>
      <c r="D3" s="6">
        <f t="shared" ref="D3:D9" si="0">C3*B3</f>
        <v>0</v>
      </c>
      <c r="E3" s="6">
        <f t="shared" ref="E3:E9" si="1">D3*1.21</f>
        <v>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28" t="s">
        <v>19</v>
      </c>
      <c r="B4" s="5">
        <v>1</v>
      </c>
      <c r="C4" s="17">
        <v>0</v>
      </c>
      <c r="D4" s="6">
        <f t="shared" si="0"/>
        <v>0</v>
      </c>
      <c r="E4" s="6">
        <f t="shared" si="1"/>
        <v>0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A5" s="28" t="s">
        <v>14</v>
      </c>
      <c r="B5" s="5">
        <v>1</v>
      </c>
      <c r="C5" s="17">
        <v>0</v>
      </c>
      <c r="D5" s="6">
        <f t="shared" si="0"/>
        <v>0</v>
      </c>
      <c r="E5" s="6">
        <f t="shared" si="1"/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A6" s="28" t="s">
        <v>22</v>
      </c>
      <c r="B6" s="5">
        <v>30</v>
      </c>
      <c r="C6" s="17">
        <v>0</v>
      </c>
      <c r="D6" s="6">
        <f t="shared" si="0"/>
        <v>0</v>
      </c>
      <c r="E6" s="6">
        <f t="shared" si="1"/>
        <v>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1" t="s">
        <v>37</v>
      </c>
      <c r="B7" s="5">
        <v>1</v>
      </c>
      <c r="C7" s="17">
        <v>0</v>
      </c>
      <c r="D7" s="6">
        <f t="shared" si="0"/>
        <v>0</v>
      </c>
      <c r="E7" s="6">
        <f t="shared" si="1"/>
        <v>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5">
      <c r="A8" s="28" t="s">
        <v>23</v>
      </c>
      <c r="B8" s="5">
        <v>1</v>
      </c>
      <c r="C8" s="17">
        <v>0</v>
      </c>
      <c r="D8" s="6">
        <f t="shared" si="0"/>
        <v>0</v>
      </c>
      <c r="E8" s="6">
        <f t="shared" si="1"/>
        <v>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5">
      <c r="A9" s="28" t="s">
        <v>20</v>
      </c>
      <c r="B9" s="5">
        <v>1</v>
      </c>
      <c r="C9" s="17">
        <v>0</v>
      </c>
      <c r="D9" s="6">
        <f t="shared" si="0"/>
        <v>0</v>
      </c>
      <c r="E9" s="6">
        <f t="shared" si="1"/>
        <v>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5">
      <c r="A10" s="29"/>
      <c r="B10" s="2"/>
      <c r="C10" s="2"/>
      <c r="D10" s="10">
        <f t="shared" ref="D10:E10" si="2">SUM(D3:D9)</f>
        <v>0</v>
      </c>
      <c r="E10" s="10">
        <f t="shared" si="2"/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2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2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2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2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2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2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2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2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2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2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2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2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2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2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2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2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2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2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2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2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2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2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2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2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2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2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2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2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2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2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2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2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2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2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2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2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2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2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2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2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2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2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2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2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2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2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2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2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2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2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2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2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2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2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2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2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2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2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2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2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2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2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2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2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2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2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2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2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2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2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2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2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2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2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2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2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2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2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2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2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2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2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2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2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2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2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2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2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2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2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2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2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2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2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2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2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2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2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2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2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2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2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2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2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2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2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2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2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2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2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2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2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2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2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2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2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2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2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2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2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2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2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2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2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2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2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2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2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2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2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sheetProtection algorithmName="SHA-512" hashValue="ZVu7XwDkRgoDCaF5kxdgpvZM9hkA5KpqSlcZdk1PjOb5ZFZFKQ9fdJlD0f2Pp6PrrgWwO5uv2YgNXEZpcIYqGA==" saltValue="ugkGoyD1mLAbxkkiIB29vQ==" spinCount="100000" sheet="1" selectLockedCells="1"/>
  <mergeCells count="1">
    <mergeCell ref="A1:E1"/>
  </mergeCells>
  <pageMargins left="0.7" right="0.7" top="0.78740157499999996" bottom="0.78740157499999996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E988"/>
  <sheetViews>
    <sheetView workbookViewId="0">
      <selection activeCell="C6" sqref="C6"/>
    </sheetView>
  </sheetViews>
  <sheetFormatPr defaultColWidth="14.42578125" defaultRowHeight="15" customHeight="1" x14ac:dyDescent="0.25"/>
  <cols>
    <col min="1" max="1" width="53.7109375" customWidth="1"/>
    <col min="2" max="2" width="4.5703125" customWidth="1"/>
    <col min="3" max="3" width="21" customWidth="1"/>
    <col min="4" max="4" width="20.140625" customWidth="1"/>
    <col min="5" max="6" width="18.140625" customWidth="1"/>
    <col min="7" max="26" width="8.7109375" customWidth="1"/>
  </cols>
  <sheetData>
    <row r="1" spans="1:5" ht="15" customHeight="1" x14ac:dyDescent="0.25">
      <c r="A1" s="37" t="s">
        <v>24</v>
      </c>
      <c r="B1" s="38"/>
      <c r="C1" s="38"/>
      <c r="D1" s="38"/>
      <c r="E1" s="39"/>
    </row>
    <row r="2" spans="1:5" x14ac:dyDescent="0.25">
      <c r="A2" s="40" t="s">
        <v>25</v>
      </c>
      <c r="B2" s="41"/>
      <c r="C2" s="41"/>
      <c r="D2" s="41"/>
      <c r="E2" s="42"/>
    </row>
    <row r="3" spans="1:5" ht="25.5" x14ac:dyDescent="0.25">
      <c r="A3" s="3" t="s">
        <v>9</v>
      </c>
      <c r="B3" s="3" t="s">
        <v>10</v>
      </c>
      <c r="C3" s="4" t="s">
        <v>11</v>
      </c>
      <c r="D3" s="4" t="s">
        <v>12</v>
      </c>
      <c r="E3" s="4" t="s">
        <v>13</v>
      </c>
    </row>
    <row r="4" spans="1:5" x14ac:dyDescent="0.25">
      <c r="A4" s="26" t="s">
        <v>26</v>
      </c>
      <c r="B4" s="5">
        <v>1</v>
      </c>
      <c r="C4" s="17">
        <v>0</v>
      </c>
      <c r="D4" s="6">
        <f t="shared" ref="D4:D7" si="0">C4*B4</f>
        <v>0</v>
      </c>
      <c r="E4" s="6">
        <f t="shared" ref="E4:E7" si="1">D4*1.21</f>
        <v>0</v>
      </c>
    </row>
    <row r="5" spans="1:5" x14ac:dyDescent="0.25">
      <c r="A5" s="30" t="s">
        <v>37</v>
      </c>
      <c r="B5" s="12">
        <v>1</v>
      </c>
      <c r="C5" s="17">
        <v>0</v>
      </c>
      <c r="D5" s="6">
        <f t="shared" si="0"/>
        <v>0</v>
      </c>
      <c r="E5" s="6">
        <f t="shared" si="1"/>
        <v>0</v>
      </c>
    </row>
    <row r="6" spans="1:5" x14ac:dyDescent="0.25">
      <c r="A6" s="27" t="s">
        <v>27</v>
      </c>
      <c r="B6" s="13">
        <v>1</v>
      </c>
      <c r="C6" s="17">
        <v>0</v>
      </c>
      <c r="D6" s="6">
        <f t="shared" si="0"/>
        <v>0</v>
      </c>
      <c r="E6" s="6">
        <f t="shared" si="1"/>
        <v>0</v>
      </c>
    </row>
    <row r="7" spans="1:5" x14ac:dyDescent="0.25">
      <c r="A7" s="28" t="s">
        <v>23</v>
      </c>
      <c r="B7" s="8">
        <v>1</v>
      </c>
      <c r="C7" s="17">
        <v>0</v>
      </c>
      <c r="D7" s="6">
        <f t="shared" si="0"/>
        <v>0</v>
      </c>
      <c r="E7" s="6">
        <f t="shared" si="1"/>
        <v>0</v>
      </c>
    </row>
    <row r="8" spans="1:5" ht="15" customHeight="1" x14ac:dyDescent="0.25">
      <c r="A8" s="14"/>
      <c r="B8" s="14"/>
      <c r="C8" s="14"/>
      <c r="D8" s="15">
        <f>SUM(D4:D7)</f>
        <v>0</v>
      </c>
      <c r="E8" s="15">
        <f>SUM(E4:E7)</f>
        <v>0</v>
      </c>
    </row>
    <row r="9" spans="1:5" ht="15.75" customHeight="1" x14ac:dyDescent="0.25"/>
    <row r="10" spans="1:5" ht="15.75" customHeight="1" x14ac:dyDescent="0.25">
      <c r="A10" s="40" t="s">
        <v>28</v>
      </c>
      <c r="B10" s="41"/>
      <c r="C10" s="41"/>
      <c r="D10" s="41"/>
      <c r="E10" s="42"/>
    </row>
    <row r="11" spans="1:5" ht="37.5" customHeight="1" x14ac:dyDescent="0.25">
      <c r="A11" s="3" t="s">
        <v>9</v>
      </c>
      <c r="B11" s="3" t="s">
        <v>10</v>
      </c>
      <c r="C11" s="4" t="s">
        <v>11</v>
      </c>
      <c r="D11" s="4" t="s">
        <v>12</v>
      </c>
      <c r="E11" s="4" t="s">
        <v>13</v>
      </c>
    </row>
    <row r="12" spans="1:5" ht="15.75" customHeight="1" x14ac:dyDescent="0.25">
      <c r="A12" s="26" t="s">
        <v>29</v>
      </c>
      <c r="B12" s="8">
        <v>25</v>
      </c>
      <c r="C12" s="17">
        <v>0</v>
      </c>
      <c r="D12" s="6">
        <f t="shared" ref="D12:D16" si="2">C12*B12</f>
        <v>0</v>
      </c>
      <c r="E12" s="6">
        <f t="shared" ref="E12:E16" si="3">D12*1.21</f>
        <v>0</v>
      </c>
    </row>
    <row r="13" spans="1:5" ht="19.5" customHeight="1" x14ac:dyDescent="0.25">
      <c r="A13" s="26" t="s">
        <v>19</v>
      </c>
      <c r="B13" s="11">
        <v>1</v>
      </c>
      <c r="C13" s="17">
        <v>0</v>
      </c>
      <c r="D13" s="6">
        <f t="shared" si="2"/>
        <v>0</v>
      </c>
      <c r="E13" s="6">
        <f t="shared" si="3"/>
        <v>0</v>
      </c>
    </row>
    <row r="14" spans="1:5" ht="15.75" customHeight="1" x14ac:dyDescent="0.25">
      <c r="A14" s="26" t="s">
        <v>14</v>
      </c>
      <c r="B14" s="5">
        <v>1</v>
      </c>
      <c r="C14" s="17">
        <v>0</v>
      </c>
      <c r="D14" s="6">
        <f t="shared" si="2"/>
        <v>0</v>
      </c>
      <c r="E14" s="6">
        <f t="shared" si="3"/>
        <v>0</v>
      </c>
    </row>
    <row r="15" spans="1:5" ht="15.75" customHeight="1" x14ac:dyDescent="0.25">
      <c r="A15" s="26" t="s">
        <v>22</v>
      </c>
      <c r="B15" s="5">
        <v>24</v>
      </c>
      <c r="C15" s="17">
        <v>0</v>
      </c>
      <c r="D15" s="6">
        <f t="shared" si="2"/>
        <v>0</v>
      </c>
      <c r="E15" s="6">
        <f t="shared" si="3"/>
        <v>0</v>
      </c>
    </row>
    <row r="16" spans="1:5" ht="15.75" customHeight="1" x14ac:dyDescent="0.25">
      <c r="A16" s="26" t="s">
        <v>20</v>
      </c>
      <c r="B16" s="9">
        <v>1</v>
      </c>
      <c r="C16" s="17">
        <v>0</v>
      </c>
      <c r="D16" s="6">
        <f t="shared" si="2"/>
        <v>0</v>
      </c>
      <c r="E16" s="6">
        <f t="shared" si="3"/>
        <v>0</v>
      </c>
    </row>
    <row r="17" spans="1:5" ht="15.75" customHeight="1" x14ac:dyDescent="0.25">
      <c r="A17" s="2"/>
      <c r="B17" s="2"/>
      <c r="C17" s="2"/>
      <c r="D17" s="10">
        <f t="shared" ref="D17:E17" si="4">SUM(D12:D16)</f>
        <v>0</v>
      </c>
      <c r="E17" s="10">
        <f t="shared" si="4"/>
        <v>0</v>
      </c>
    </row>
    <row r="18" spans="1:5" ht="15.75" customHeight="1" x14ac:dyDescent="0.25"/>
    <row r="19" spans="1:5" ht="15.75" customHeight="1" x14ac:dyDescent="0.25"/>
    <row r="20" spans="1:5" ht="15.75" customHeight="1" x14ac:dyDescent="0.25">
      <c r="C20" s="1" t="s">
        <v>30</v>
      </c>
      <c r="D20" s="16">
        <f t="shared" ref="D20:E20" si="5">D17+D8</f>
        <v>0</v>
      </c>
      <c r="E20" s="16">
        <f t="shared" si="5"/>
        <v>0</v>
      </c>
    </row>
    <row r="21" spans="1:5" ht="15.75" customHeight="1" x14ac:dyDescent="0.25"/>
    <row r="22" spans="1:5" ht="15.75" customHeight="1" x14ac:dyDescent="0.25"/>
    <row r="23" spans="1:5" ht="15.75" customHeight="1" x14ac:dyDescent="0.25"/>
    <row r="24" spans="1:5" ht="15.75" customHeight="1" x14ac:dyDescent="0.25"/>
    <row r="25" spans="1:5" ht="15.75" customHeight="1" x14ac:dyDescent="0.25"/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</sheetData>
  <sheetProtection algorithmName="SHA-512" hashValue="pPfOjksMJr+FNE+4ZQHYwZ9J9PoW0cLWsosa1O6sgEcjJLaaBeaMS1cSkLIE90+JpF8ziWOWYbzG8oy7yKYgew==" saltValue="ffGmqRgK7/vg/l0pPy4wvQ==" spinCount="100000" sheet="1" selectLockedCells="1"/>
  <mergeCells count="3">
    <mergeCell ref="A1:E1"/>
    <mergeCell ref="A2:E2"/>
    <mergeCell ref="A10:E10"/>
  </mergeCells>
  <pageMargins left="0.78740157499999996" right="0.78740157499999996" top="0.7" bottom="0.7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E987"/>
  <sheetViews>
    <sheetView workbookViewId="0">
      <selection activeCell="C14" sqref="C14"/>
    </sheetView>
  </sheetViews>
  <sheetFormatPr defaultColWidth="14.42578125" defaultRowHeight="15" customHeight="1" x14ac:dyDescent="0.25"/>
  <cols>
    <col min="1" max="1" width="48.85546875" customWidth="1"/>
    <col min="2" max="2" width="4.5703125" customWidth="1"/>
    <col min="3" max="3" width="21" customWidth="1"/>
    <col min="4" max="4" width="20.140625" customWidth="1"/>
    <col min="5" max="6" width="18.140625" customWidth="1"/>
    <col min="7" max="26" width="8.7109375" customWidth="1"/>
  </cols>
  <sheetData>
    <row r="1" spans="1:5" ht="15" customHeight="1" x14ac:dyDescent="0.25">
      <c r="A1" s="37" t="s">
        <v>31</v>
      </c>
      <c r="B1" s="38"/>
      <c r="C1" s="38"/>
      <c r="D1" s="38"/>
      <c r="E1" s="39"/>
    </row>
    <row r="2" spans="1:5" x14ac:dyDescent="0.25">
      <c r="A2" s="40" t="s">
        <v>25</v>
      </c>
      <c r="B2" s="41"/>
      <c r="C2" s="41"/>
      <c r="D2" s="41"/>
      <c r="E2" s="42"/>
    </row>
    <row r="3" spans="1:5" ht="25.5" x14ac:dyDescent="0.25">
      <c r="A3" s="3" t="s">
        <v>9</v>
      </c>
      <c r="B3" s="3" t="s">
        <v>10</v>
      </c>
      <c r="C3" s="4" t="s">
        <v>11</v>
      </c>
      <c r="D3" s="4" t="s">
        <v>12</v>
      </c>
      <c r="E3" s="4" t="s">
        <v>13</v>
      </c>
    </row>
    <row r="4" spans="1:5" x14ac:dyDescent="0.25">
      <c r="A4" s="26" t="s">
        <v>32</v>
      </c>
      <c r="B4" s="5">
        <v>1</v>
      </c>
      <c r="C4" s="17">
        <v>0</v>
      </c>
      <c r="D4" s="6">
        <f t="shared" ref="D4:D8" si="0">C4*B4</f>
        <v>0</v>
      </c>
      <c r="E4" s="6">
        <f t="shared" ref="E4:E8" si="1">D4*1.21</f>
        <v>0</v>
      </c>
    </row>
    <row r="5" spans="1:5" ht="25.5" x14ac:dyDescent="0.25">
      <c r="A5" s="26" t="s">
        <v>33</v>
      </c>
      <c r="B5" s="5">
        <v>1</v>
      </c>
      <c r="C5" s="17">
        <v>0</v>
      </c>
      <c r="D5" s="6">
        <f t="shared" si="0"/>
        <v>0</v>
      </c>
      <c r="E5" s="6">
        <f t="shared" si="1"/>
        <v>0</v>
      </c>
    </row>
    <row r="6" spans="1:5" x14ac:dyDescent="0.25">
      <c r="A6" s="30" t="s">
        <v>37</v>
      </c>
      <c r="B6" s="12">
        <v>1</v>
      </c>
      <c r="C6" s="17">
        <v>0</v>
      </c>
      <c r="D6" s="6">
        <f t="shared" si="0"/>
        <v>0</v>
      </c>
      <c r="E6" s="6">
        <f t="shared" si="1"/>
        <v>0</v>
      </c>
    </row>
    <row r="7" spans="1:5" x14ac:dyDescent="0.25">
      <c r="A7" s="27" t="s">
        <v>34</v>
      </c>
      <c r="B7" s="7">
        <v>1</v>
      </c>
      <c r="C7" s="17">
        <v>0</v>
      </c>
      <c r="D7" s="6">
        <f t="shared" si="0"/>
        <v>0</v>
      </c>
      <c r="E7" s="6">
        <f t="shared" si="1"/>
        <v>0</v>
      </c>
    </row>
    <row r="8" spans="1:5" ht="15.75" customHeight="1" x14ac:dyDescent="0.25">
      <c r="A8" s="28" t="s">
        <v>23</v>
      </c>
      <c r="B8" s="8">
        <v>1</v>
      </c>
      <c r="C8" s="17">
        <v>0</v>
      </c>
      <c r="D8" s="6">
        <f t="shared" si="0"/>
        <v>0</v>
      </c>
      <c r="E8" s="6">
        <f t="shared" si="1"/>
        <v>0</v>
      </c>
    </row>
    <row r="9" spans="1:5" ht="15.75" customHeight="1" x14ac:dyDescent="0.25">
      <c r="A9" s="14"/>
      <c r="B9" s="14"/>
      <c r="C9" s="14"/>
      <c r="D9" s="15">
        <f>SUM(D4:D8)</f>
        <v>0</v>
      </c>
      <c r="E9" s="15">
        <f>SUM(E4:E8)</f>
        <v>0</v>
      </c>
    </row>
    <row r="10" spans="1:5" ht="15.75" customHeight="1" x14ac:dyDescent="0.25"/>
    <row r="11" spans="1:5" ht="15.75" customHeight="1" x14ac:dyDescent="0.25">
      <c r="A11" s="40" t="s">
        <v>28</v>
      </c>
      <c r="B11" s="41"/>
      <c r="C11" s="41"/>
      <c r="D11" s="41"/>
      <c r="E11" s="42"/>
    </row>
    <row r="12" spans="1:5" ht="29.25" customHeight="1" x14ac:dyDescent="0.25">
      <c r="A12" s="3" t="s">
        <v>9</v>
      </c>
      <c r="B12" s="3" t="s">
        <v>10</v>
      </c>
      <c r="C12" s="4" t="s">
        <v>11</v>
      </c>
      <c r="D12" s="4" t="s">
        <v>12</v>
      </c>
      <c r="E12" s="4" t="s">
        <v>13</v>
      </c>
    </row>
    <row r="13" spans="1:5" ht="21" customHeight="1" x14ac:dyDescent="0.25">
      <c r="A13" s="26" t="s">
        <v>29</v>
      </c>
      <c r="B13" s="8">
        <v>22</v>
      </c>
      <c r="C13" s="17">
        <v>0</v>
      </c>
      <c r="D13" s="6">
        <f t="shared" ref="D13:D17" si="2">C13*B13</f>
        <v>0</v>
      </c>
      <c r="E13" s="6">
        <f t="shared" ref="E13:E17" si="3">D13*1.21</f>
        <v>0</v>
      </c>
    </row>
    <row r="14" spans="1:5" ht="50.25" customHeight="1" x14ac:dyDescent="0.25">
      <c r="A14" s="26" t="s">
        <v>35</v>
      </c>
      <c r="B14" s="11">
        <v>1</v>
      </c>
      <c r="C14" s="17">
        <v>0</v>
      </c>
      <c r="D14" s="6">
        <f t="shared" si="2"/>
        <v>0</v>
      </c>
      <c r="E14" s="6">
        <f t="shared" si="3"/>
        <v>0</v>
      </c>
    </row>
    <row r="15" spans="1:5" ht="15.75" customHeight="1" x14ac:dyDescent="0.25">
      <c r="A15" s="26" t="s">
        <v>39</v>
      </c>
      <c r="B15" s="5">
        <v>1</v>
      </c>
      <c r="C15" s="17">
        <v>0</v>
      </c>
      <c r="D15" s="6">
        <f t="shared" si="2"/>
        <v>0</v>
      </c>
      <c r="E15" s="6">
        <f t="shared" si="3"/>
        <v>0</v>
      </c>
    </row>
    <row r="16" spans="1:5" ht="15.75" customHeight="1" x14ac:dyDescent="0.25">
      <c r="A16" s="26" t="s">
        <v>36</v>
      </c>
      <c r="B16" s="5">
        <v>21</v>
      </c>
      <c r="C16" s="17">
        <v>0</v>
      </c>
      <c r="D16" s="6">
        <f t="shared" si="2"/>
        <v>0</v>
      </c>
      <c r="E16" s="6">
        <f t="shared" si="3"/>
        <v>0</v>
      </c>
    </row>
    <row r="17" spans="1:5" ht="15.75" customHeight="1" x14ac:dyDescent="0.25">
      <c r="A17" s="26" t="s">
        <v>20</v>
      </c>
      <c r="B17" s="9">
        <v>1</v>
      </c>
      <c r="C17" s="17">
        <v>0</v>
      </c>
      <c r="D17" s="6">
        <f t="shared" si="2"/>
        <v>0</v>
      </c>
      <c r="E17" s="6">
        <f t="shared" si="3"/>
        <v>0</v>
      </c>
    </row>
    <row r="18" spans="1:5" ht="15.75" customHeight="1" x14ac:dyDescent="0.25">
      <c r="A18" s="2"/>
      <c r="B18" s="2"/>
      <c r="C18" s="43"/>
      <c r="D18" s="10">
        <f t="shared" ref="D18:E18" si="4">SUM(D13:D17)</f>
        <v>0</v>
      </c>
      <c r="E18" s="10">
        <f t="shared" si="4"/>
        <v>0</v>
      </c>
    </row>
    <row r="19" spans="1:5" ht="15.75" customHeight="1" x14ac:dyDescent="0.25"/>
    <row r="20" spans="1:5" ht="15.75" customHeight="1" x14ac:dyDescent="0.25"/>
    <row r="21" spans="1:5" ht="15.75" customHeight="1" x14ac:dyDescent="0.25">
      <c r="C21" s="1" t="s">
        <v>30</v>
      </c>
      <c r="D21" s="16">
        <f t="shared" ref="D21:E21" si="5">D18+D9</f>
        <v>0</v>
      </c>
      <c r="E21" s="16">
        <f t="shared" si="5"/>
        <v>0</v>
      </c>
    </row>
    <row r="22" spans="1:5" ht="15.75" customHeight="1" x14ac:dyDescent="0.25"/>
    <row r="23" spans="1:5" ht="15.75" customHeight="1" x14ac:dyDescent="0.25"/>
    <row r="24" spans="1:5" ht="15.75" customHeight="1" x14ac:dyDescent="0.25"/>
    <row r="25" spans="1:5" ht="15.75" customHeight="1" x14ac:dyDescent="0.25"/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</sheetData>
  <sheetProtection algorithmName="SHA-512" hashValue="xYaX0ahMKC9AyKMh+LddJ9lqqIx1n9f0H9X4xcVAyLauL0d5NFewpE7AThO/mwC6Umd1Ik9mkaTLFaqMXqTFCA==" saltValue="lXNUaUD93MimNTtle5DY2Q==" spinCount="100000" sheet="1" selectLockedCells="1"/>
  <mergeCells count="3">
    <mergeCell ref="A1:E1"/>
    <mergeCell ref="A2:E2"/>
    <mergeCell ref="A11:E11"/>
  </mergeCells>
  <pageMargins left="0.78740157499999996" right="0.78740157499999996" top="0.7" bottom="0.7" header="0" footer="0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Souhrn</vt:lpstr>
      <vt:lpstr>Mendelova</vt:lpstr>
      <vt:lpstr>Dělnická</vt:lpstr>
      <vt:lpstr>Borovského</vt:lpstr>
      <vt:lpstr>U lesa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Kalousek</dc:creator>
  <cp:lastModifiedBy>Maslovská Jana</cp:lastModifiedBy>
  <cp:lastPrinted>2024-04-10T15:58:38Z</cp:lastPrinted>
  <dcterms:created xsi:type="dcterms:W3CDTF">2015-06-05T18:19:34Z</dcterms:created>
  <dcterms:modified xsi:type="dcterms:W3CDTF">2024-04-15T15:05:18Z</dcterms:modified>
</cp:coreProperties>
</file>